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9375" activeTab="0"/>
  </bookViews>
  <sheets>
    <sheet name="inquery" sheetId="1" r:id="rId1"/>
    <sheet name="products" sheetId="2" r:id="rId2"/>
    <sheet name="holidays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<sst xmlns="http://schemas.openxmlformats.org/spreadsheetml/2006/main" count="69" uniqueCount="55">
  <si>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数量</t>
  </si>
  <si>
    <t>単価</t>
  </si>
  <si>
    <t>金額</t>
  </si>
  <si>
    <t>合計</t>
  </si>
  <si>
    <t>コード</t>
  </si>
  <si>
    <t>商品名</t>
  </si>
  <si>
    <t>SHU0001</t>
  </si>
  <si>
    <t>SHU0002</t>
  </si>
  <si>
    <t>SHU0003</t>
  </si>
  <si>
    <t>SHO0001</t>
  </si>
  <si>
    <t>SHO0002</t>
  </si>
  <si>
    <t>SOF0001</t>
  </si>
  <si>
    <t>SOF0002</t>
  </si>
  <si>
    <t>SOF0003</t>
  </si>
  <si>
    <t>今日からつかえるJSP&amp;サーブレットサンプル集（基礎編）</t>
  </si>
  <si>
    <t>プチリファレンスJSP&amp;サーブレット</t>
  </si>
  <si>
    <t>今日からつかえるPHP4サンプル集（改訂版）</t>
  </si>
  <si>
    <t>10日でおぼえるJSP/サーブレット入門教室</t>
  </si>
  <si>
    <t>10日でおぼえるXML入門教室</t>
  </si>
  <si>
    <t>JSP/PHP/ASPサーバサイドプログラミング徹底比較</t>
  </si>
  <si>
    <t>標準ASPテクニカルリファレンス</t>
  </si>
  <si>
    <t>JSPハンドブック</t>
  </si>
  <si>
    <t>ASPハンドブック</t>
  </si>
  <si>
    <t>SHU0001</t>
  </si>
  <si>
    <t>GYO0001</t>
  </si>
  <si>
    <t>年始特別休日</t>
  </si>
  <si>
    <t>年末特別休日</t>
  </si>
  <si>
    <t>創立記念日</t>
  </si>
  <si>
    <t>特別休日</t>
  </si>
  <si>
    <t>一斉夏季休日</t>
  </si>
  <si>
    <t>日付</t>
  </si>
  <si>
    <t>内容</t>
  </si>
  <si>
    <t>元日</t>
  </si>
  <si>
    <t>成人の日</t>
  </si>
  <si>
    <t>建国記念の日</t>
  </si>
  <si>
    <t>春分の日</t>
  </si>
  <si>
    <t>みどりの日</t>
  </si>
  <si>
    <t>憲法記念日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</si>
  <si>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</si>
  <si>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</si>
  <si>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</si>
  <si>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</si>
  <si>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</si>
  <si>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</si>
  <si>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</si>
  <si>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振替休日 (勤労感謝の日)</t>
  </si>
  <si>
    <t>天皇誕生日</t>
  </si>
  <si>
    <t>元日</t>
  </si>
  <si>
    <t>成人の日</t>
  </si>
  <si>
    <t>建国記念の日</t>
  </si>
  <si>
    <t>春分の日</t>
  </si>
  <si>
    <t>出荷所要
標準日数</t>
  </si>
  <si>
    <t>出荷
予定日</t>
  </si>
  <si>
    <t>見積書</t>
  </si>
  <si>
    <t>見積日：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</si>
</sst>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\-yyyy"/>
  </numFmts>
  <fonts count="10"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8"/>
      <name val="Arial"/>
      <family val="2"/>
    </font>
    <font>
      <sz val="10"/>
      <name val="Arial"/>
      <family val="2"/>
    </font>
    <font>
      <b/>
      <sz val="11"/>
      <name val="ＭＳ Ｐゴシック"/>
      <family val="3"/>
    </font>
    <font>
      <sz val="11"/>
      <name val="Arial"/>
      <family val="2"/>
    </font>
    <font>
      <b/>
      <sz val="10"/>
      <name val="ＭＳ Ｐゴシック"/>
      <family val="3"/>
    </font>
    <font>
      <sz val="12"/>
      <name val="Arial"/>
      <family val="2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38" fontId="6" fillId="2" borderId="7" xfId="16" applyFont="1" applyFill="1" applyBorder="1" applyAlignment="1">
      <alignment/>
    </xf>
    <xf numFmtId="0" fontId="7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4" borderId="5" xfId="0" applyFont="1" applyFill="1" applyBorder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4" xfId="0" applyBorder="1" applyAlignment="1">
      <alignment/>
    </xf>
    <xf numFmtId="14" fontId="0" fillId="0" borderId="11" xfId="0" applyNumberFormat="1" applyBorder="1" applyAlignment="1">
      <alignment horizontal="left"/>
    </xf>
    <xf numFmtId="0" fontId="0" fillId="0" borderId="15" xfId="0" applyBorder="1" applyAlignment="1">
      <alignment/>
    </xf>
    <xf numFmtId="14" fontId="5" fillId="3" borderId="16" xfId="0" applyNumberFormat="1" applyFont="1" applyFill="1" applyBorder="1" applyAlignment="1">
      <alignment horizontal="center"/>
    </xf>
    <xf numFmtId="14" fontId="5" fillId="3" borderId="17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 vertical="center"/>
    </xf>
    <xf numFmtId="38" fontId="6" fillId="2" borderId="0" xfId="16" applyFont="1" applyFill="1" applyBorder="1" applyAlignment="1">
      <alignment/>
    </xf>
    <xf numFmtId="38" fontId="6" fillId="2" borderId="18" xfId="16" applyFont="1" applyFill="1" applyBorder="1" applyAlignment="1">
      <alignment horizontal="right"/>
    </xf>
    <xf numFmtId="0" fontId="5" fillId="3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6" fontId="0" fillId="0" borderId="13" xfId="18" applyBorder="1" applyAlignment="1">
      <alignment/>
    </xf>
    <xf numFmtId="6" fontId="6" fillId="2" borderId="21" xfId="18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wrapText="1"/>
    </xf>
    <xf numFmtId="14" fontId="5" fillId="3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/>
    </xf>
    <xf numFmtId="14" fontId="0" fillId="0" borderId="21" xfId="0" applyNumberFormat="1" applyBorder="1" applyAlignment="1">
      <alignment horizontal="left"/>
    </xf>
    <xf numFmtId="0" fontId="0" fillId="0" borderId="5" xfId="0" applyBorder="1" applyAlignment="1">
      <alignment/>
    </xf>
    <xf numFmtId="14" fontId="0" fillId="0" borderId="7" xfId="0" applyNumberFormat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177" fontId="0" fillId="0" borderId="9" xfId="0" applyNumberFormat="1" applyBorder="1" applyAlignment="1">
      <alignment/>
    </xf>
    <xf numFmtId="177" fontId="0" fillId="0" borderId="12" xfId="0" applyNumberFormat="1" applyBorder="1" applyAlignment="1">
      <alignment/>
    </xf>
    <xf numFmtId="0" fontId="5" fillId="3" borderId="1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9.75390625" style="0" customWidth="1"/>
    <col min="3" max="3" width="47.75390625" style="0" customWidth="1"/>
    <col min="4" max="4" width="5.75390625" style="0" bestFit="1" customWidth="1"/>
    <col min="5" max="5" width="9.50390625" style="0" customWidth="1"/>
    <col min="6" max="6" width="11.00390625" style="0" customWidth="1"/>
    <col min="7" max="7" width="1.12109375" style="0" customWidth="1"/>
    <col min="8" max="8" width="9.75390625" style="0" bestFit="1" customWidth="1"/>
    <col min="9" max="9" width="10.50390625" style="20" bestFit="1" customWidth="1"/>
  </cols>
  <sheetData>
    <row r="1" spans="2:9" ht="23.25" customHeight="1">
      <c r="B1" s="49" t="s">
        <v>53</v>
      </c>
      <c r="C1" s="49"/>
      <c r="D1" s="49"/>
      <c r="E1" s="49"/>
      <c r="F1" s="49"/>
      <c r="G1" s="49"/>
      <c r="H1" s="49"/>
      <c r="I1" s="49"/>
    </row>
    <row r="2" spans="2:9" ht="15" customHeight="1">
      <c r="B2" s="18"/>
      <c r="C2" s="19"/>
      <c r="D2" s="19"/>
      <c r="G2" s="28"/>
      <c r="H2" s="47" t="s">
        <v>54</v>
      </c>
      <c r="I2" s="48">
        <v>37984</v>
      </c>
    </row>
    <row r="3" spans="2:7" ht="14.25">
      <c r="B3" s="2"/>
      <c r="C3" s="1"/>
      <c r="D3" s="1"/>
      <c r="E3" s="1"/>
      <c r="F3" s="1"/>
      <c r="G3" s="1"/>
    </row>
    <row r="4" spans="2:9" ht="27">
      <c r="B4" s="11" t="s">
        <v>4</v>
      </c>
      <c r="C4" s="3" t="s">
        <v>5</v>
      </c>
      <c r="D4" s="31" t="s">
        <v>0</v>
      </c>
      <c r="E4" s="3" t="s">
        <v>1</v>
      </c>
      <c r="F4" s="4" t="s">
        <v>2</v>
      </c>
      <c r="G4" s="41"/>
      <c r="H4" s="35" t="s">
        <v>51</v>
      </c>
      <c r="I4" s="36" t="s">
        <v>52</v>
      </c>
    </row>
    <row r="5" spans="2:9" ht="14.25">
      <c r="B5" s="5" t="s">
        <v>23</v>
      </c>
      <c r="C5" s="16" t="str">
        <f>IF(B5&lt;&gt;"",VLOOKUP(B5,products!$B$2:$D$11,2,FALSE),"")</f>
        <v>今日からつかえるJSP&amp;サーブレットサンプル集（基礎編）</v>
      </c>
      <c r="D5" s="6">
        <v>1</v>
      </c>
      <c r="E5" s="33">
        <f>IF(B5&lt;&gt;"",VLOOKUP(B5,products!$B$2:$D$11,3,FALSE),"")</f>
        <v>2800</v>
      </c>
      <c r="F5" s="34">
        <f aca="true" t="shared" si="0" ref="F5:F13">IF(B5&lt;&gt;"",D5*E5,"")</f>
        <v>2800</v>
      </c>
      <c r="G5" s="30"/>
      <c r="H5" s="37">
        <f>IF(B5&lt;&gt;"",VLOOKUP(B5,products!$B$2:$E$11,4,FALSE),"")</f>
        <v>5</v>
      </c>
      <c r="I5" s="38">
        <f>IF(B5&lt;&gt;"",WORKDAY($I$2,$H5,holidays!$B$3:$B$36),"")</f>
        <v>37995</v>
      </c>
    </row>
    <row r="6" spans="2:9" ht="14.25">
      <c r="B6" s="5"/>
      <c r="C6" s="16">
        <f>IF(B6&lt;&gt;"",VLOOKUP(B6,products!$B$2:$D$11,2,FALSE),"")</f>
      </c>
      <c r="D6" s="6"/>
      <c r="E6" s="33">
        <f>IF(B6&lt;&gt;"",VLOOKUP(B6,products!$B$2:$D$11,3,FALSE),"")</f>
      </c>
      <c r="F6" s="34">
        <f t="shared" si="0"/>
      </c>
      <c r="G6" s="30"/>
      <c r="H6" s="37">
        <f>IF(B6&lt;&gt;"",VLOOKUP(B6,products!$B$2:$E$11,4,FALSE),"")</f>
      </c>
      <c r="I6" s="38">
        <f>IF(B6&lt;&gt;"",WORKDAY($I$2,$H6,holidays!$B$3:$B$36),"")</f>
      </c>
    </row>
    <row r="7" spans="2:9" ht="14.25">
      <c r="B7" s="5"/>
      <c r="C7" s="16">
        <f>IF(B7&lt;&gt;"",VLOOKUP(B7,products!$B$2:$D$11,2,FALSE),"")</f>
      </c>
      <c r="D7" s="6"/>
      <c r="E7" s="33">
        <f>IF(B7&lt;&gt;"",VLOOKUP(B7,products!$B$2:$D$11,3,FALSE),"")</f>
      </c>
      <c r="F7" s="34">
        <f t="shared" si="0"/>
      </c>
      <c r="G7" s="30"/>
      <c r="H7" s="37">
        <f>IF(B7&lt;&gt;"",VLOOKUP(B7,products!$B$2:$E$11,4,FALSE),"")</f>
      </c>
      <c r="I7" s="38">
        <f>IF(B7&lt;&gt;"",WORKDAY($I$2,$H7,holidays!$B$3:$B$36),"")</f>
      </c>
    </row>
    <row r="8" spans="2:9" ht="14.25">
      <c r="B8" s="5"/>
      <c r="C8" s="16">
        <f>IF(B8&lt;&gt;"",VLOOKUP(B8,products!$B$2:$D$11,2,FALSE),"")</f>
      </c>
      <c r="D8" s="6"/>
      <c r="E8" s="33">
        <f>IF(B8&lt;&gt;"",VLOOKUP(B8,products!$B$2:$D$11,3,FALSE),"")</f>
      </c>
      <c r="F8" s="34">
        <f t="shared" si="0"/>
      </c>
      <c r="G8" s="30"/>
      <c r="H8" s="37">
        <f>IF(B8&lt;&gt;"",VLOOKUP(B8,products!$B$2:$E$11,4,FALSE),"")</f>
      </c>
      <c r="I8" s="38">
        <f>IF(B8&lt;&gt;"",WORKDAY($I$2,$H8,holidays!$B$3:$B$36),"")</f>
      </c>
    </row>
    <row r="9" spans="2:9" ht="14.25">
      <c r="B9" s="5"/>
      <c r="C9" s="16">
        <f>IF(B9&lt;&gt;"",VLOOKUP(B9,products!$B$2:$D$11,2,FALSE),"")</f>
      </c>
      <c r="D9" s="6"/>
      <c r="E9" s="33">
        <f>IF(B9&lt;&gt;"",VLOOKUP(B9,products!$B$2:$D$11,3,FALSE),"")</f>
      </c>
      <c r="F9" s="34">
        <f t="shared" si="0"/>
      </c>
      <c r="G9" s="30"/>
      <c r="H9" s="37">
        <f>IF(B9&lt;&gt;"",VLOOKUP(B9,products!$B$2:$E$11,4,FALSE),"")</f>
      </c>
      <c r="I9" s="38">
        <f>IF(B9&lt;&gt;"",WORKDAY($I$2,$H9,holidays!$B$3:$B$36),"")</f>
      </c>
    </row>
    <row r="10" spans="2:9" ht="14.25">
      <c r="B10" s="5"/>
      <c r="C10" s="16">
        <f>IF(B10&lt;&gt;"",VLOOKUP(B10,products!$B$2:$D$11,2,FALSE),"")</f>
      </c>
      <c r="D10" s="6"/>
      <c r="E10" s="33">
        <f>IF(B10&lt;&gt;"",VLOOKUP(B10,products!$B$2:$D$11,3,FALSE),"")</f>
      </c>
      <c r="F10" s="34">
        <f t="shared" si="0"/>
      </c>
      <c r="G10" s="30"/>
      <c r="H10" s="37">
        <f>IF(B10&lt;&gt;"",VLOOKUP(B10,products!$B$2:$E$11,4,FALSE),"")</f>
      </c>
      <c r="I10" s="38">
        <f>IF(B10&lt;&gt;"",WORKDAY($I$2,$H10,holidays!$B$3:$B$36),"")</f>
      </c>
    </row>
    <row r="11" spans="2:9" ht="14.25">
      <c r="B11" s="5"/>
      <c r="C11" s="16">
        <f>IF(B11&lt;&gt;"",VLOOKUP(B11,products!$B$2:$D$11,2,FALSE),"")</f>
      </c>
      <c r="D11" s="6"/>
      <c r="E11" s="33">
        <f>IF(B11&lt;&gt;"",VLOOKUP(B11,products!$B$2:$D$11,3,FALSE),"")</f>
      </c>
      <c r="F11" s="34">
        <f t="shared" si="0"/>
      </c>
      <c r="G11" s="30"/>
      <c r="H11" s="37">
        <f>IF(B11&lt;&gt;"",VLOOKUP(B11,products!$B$2:$E$11,4,FALSE),"")</f>
      </c>
      <c r="I11" s="38">
        <f>IF(B11&lt;&gt;"",WORKDAY($I$2,$H11,holidays!$B$3:$B$36),"")</f>
      </c>
    </row>
    <row r="12" spans="2:9" ht="14.25">
      <c r="B12" s="5"/>
      <c r="C12" s="16">
        <f>IF(B12&lt;&gt;"",VLOOKUP(B12,products!$B$2:$D$11,2,FALSE),"")</f>
      </c>
      <c r="D12" s="6"/>
      <c r="E12" s="33">
        <f>IF(B12&lt;&gt;"",VLOOKUP(B12,products!$B$2:$D$11,3,FALSE),"")</f>
      </c>
      <c r="F12" s="34">
        <f t="shared" si="0"/>
      </c>
      <c r="G12" s="30"/>
      <c r="H12" s="37">
        <f>IF(B12&lt;&gt;"",VLOOKUP(B12,products!$B$2:$E$11,4,FALSE),"")</f>
      </c>
      <c r="I12" s="38">
        <f>IF(B12&lt;&gt;"",WORKDAY($I$2,$H12,holidays!$B$3:$B$36),"")</f>
      </c>
    </row>
    <row r="13" spans="2:9" ht="14.25">
      <c r="B13" s="7"/>
      <c r="C13" s="32">
        <f>IF(B13&lt;&gt;"",VLOOKUP(B13,products!$B$2:$D$11,2,FALSE),"")</f>
      </c>
      <c r="D13" s="8"/>
      <c r="E13" s="33">
        <f>IF(B13&lt;&gt;"",VLOOKUP(B13,products!$B$2:$D$11,3,FALSE),"")</f>
      </c>
      <c r="F13" s="34">
        <f t="shared" si="0"/>
      </c>
      <c r="G13" s="30"/>
      <c r="H13" s="39">
        <f>IF(B13&lt;&gt;"",VLOOKUP(B13,products!$B$2:$E$11,4,FALSE),"")</f>
      </c>
      <c r="I13" s="40">
        <f>IF(B13&lt;&gt;"",WORKDAY($I$2,$H13,holidays!$B$3:$B$36),"")</f>
      </c>
    </row>
    <row r="14" spans="2:7" ht="14.25">
      <c r="B14" s="9"/>
      <c r="C14" s="9"/>
      <c r="D14" s="9"/>
      <c r="E14" s="17" t="s">
        <v>3</v>
      </c>
      <c r="F14" s="10">
        <f>SUM(F5:F13)</f>
        <v>2800</v>
      </c>
      <c r="G14" s="29"/>
    </row>
    <row r="15" spans="2:7" ht="14.25">
      <c r="B15" s="9"/>
      <c r="C15" s="9"/>
      <c r="D15" s="9"/>
      <c r="E15" s="1"/>
      <c r="F15" s="1"/>
      <c r="G15" s="1"/>
    </row>
  </sheetData>
  <mergeCells count="1">
    <mergeCell ref="B1:I1"/>
  </mergeCells>
  <printOptions/>
  <pageMargins left="0.75" right="0.75" top="1" bottom="1" header="0.512" footer="0.512"/>
  <pageSetup fitToHeight="1" fitToWidth="1"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1"/>
  <sheetViews>
    <sheetView workbookViewId="0" topLeftCell="A1">
      <selection activeCell="C15" sqref="C15"/>
    </sheetView>
  </sheetViews>
  <sheetFormatPr defaultColWidth="9.00390625" defaultRowHeight="13.5"/>
  <cols>
    <col min="1" max="1" width="3.25390625" style="0" customWidth="1"/>
    <col min="2" max="2" width="10.75390625" style="0" customWidth="1"/>
    <col min="3" max="3" width="49.625" style="0" bestFit="1" customWidth="1"/>
    <col min="4" max="4" width="6.50390625" style="0" bestFit="1" customWidth="1"/>
    <col min="5" max="5" width="9.75390625" style="0" bestFit="1" customWidth="1"/>
  </cols>
  <sheetData>
    <row r="1" ht="14.25" thickBot="1"/>
    <row r="2" spans="2:5" ht="27">
      <c r="B2" s="44" t="s">
        <v>4</v>
      </c>
      <c r="C2" s="45" t="s">
        <v>5</v>
      </c>
      <c r="D2" s="45" t="s">
        <v>1</v>
      </c>
      <c r="E2" s="46" t="s">
        <v>51</v>
      </c>
    </row>
    <row r="3" spans="2:5" ht="13.5">
      <c r="B3" s="13" t="s">
        <v>6</v>
      </c>
      <c r="C3" s="12" t="s">
        <v>14</v>
      </c>
      <c r="D3" s="42">
        <v>2800</v>
      </c>
      <c r="E3" s="23">
        <v>5</v>
      </c>
    </row>
    <row r="4" spans="2:5" ht="13.5">
      <c r="B4" s="13" t="s">
        <v>7</v>
      </c>
      <c r="C4" s="12" t="s">
        <v>15</v>
      </c>
      <c r="D4" s="42">
        <v>1800</v>
      </c>
      <c r="E4" s="23">
        <v>7</v>
      </c>
    </row>
    <row r="5" spans="2:5" ht="13.5">
      <c r="B5" s="13" t="s">
        <v>8</v>
      </c>
      <c r="C5" s="12" t="s">
        <v>16</v>
      </c>
      <c r="D5" s="42">
        <v>2800</v>
      </c>
      <c r="E5" s="23">
        <v>4</v>
      </c>
    </row>
    <row r="6" spans="2:5" ht="13.5">
      <c r="B6" s="13" t="s">
        <v>9</v>
      </c>
      <c r="C6" s="12" t="s">
        <v>17</v>
      </c>
      <c r="D6" s="42">
        <v>2800</v>
      </c>
      <c r="E6" s="23">
        <v>7</v>
      </c>
    </row>
    <row r="7" spans="2:5" ht="13.5">
      <c r="B7" s="13" t="s">
        <v>10</v>
      </c>
      <c r="C7" s="12" t="s">
        <v>18</v>
      </c>
      <c r="D7" s="42">
        <v>2800</v>
      </c>
      <c r="E7" s="23">
        <v>9</v>
      </c>
    </row>
    <row r="8" spans="2:5" ht="13.5">
      <c r="B8" s="13" t="s">
        <v>24</v>
      </c>
      <c r="C8" s="12" t="s">
        <v>19</v>
      </c>
      <c r="D8" s="42">
        <v>2880</v>
      </c>
      <c r="E8" s="23">
        <v>4</v>
      </c>
    </row>
    <row r="9" spans="2:5" ht="13.5">
      <c r="B9" s="13" t="s">
        <v>11</v>
      </c>
      <c r="C9" s="12" t="s">
        <v>20</v>
      </c>
      <c r="D9" s="42">
        <v>4000</v>
      </c>
      <c r="E9" s="23">
        <v>6</v>
      </c>
    </row>
    <row r="10" spans="2:5" ht="13.5">
      <c r="B10" s="13" t="s">
        <v>12</v>
      </c>
      <c r="C10" s="12" t="s">
        <v>21</v>
      </c>
      <c r="D10" s="42">
        <v>2200</v>
      </c>
      <c r="E10" s="23">
        <v>7</v>
      </c>
    </row>
    <row r="11" spans="2:5" ht="14.25" thickBot="1">
      <c r="B11" s="14" t="s">
        <v>13</v>
      </c>
      <c r="C11" s="15" t="s">
        <v>22</v>
      </c>
      <c r="D11" s="43">
        <v>1980</v>
      </c>
      <c r="E11" s="25">
        <v>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36"/>
  <sheetViews>
    <sheetView workbookViewId="0" topLeftCell="A1">
      <selection activeCell="F23" sqref="F23"/>
    </sheetView>
  </sheetViews>
  <sheetFormatPr defaultColWidth="9.00390625" defaultRowHeight="13.5"/>
  <cols>
    <col min="1" max="1" width="3.625" style="0" customWidth="1"/>
    <col min="2" max="2" width="11.625" style="21" bestFit="1" customWidth="1"/>
    <col min="3" max="3" width="23.50390625" style="0" bestFit="1" customWidth="1"/>
  </cols>
  <sheetData>
    <row r="1" ht="14.25" thickBot="1"/>
    <row r="2" spans="2:3" ht="13.5">
      <c r="B2" s="26" t="s">
        <v>30</v>
      </c>
      <c r="C2" s="27" t="s">
        <v>31</v>
      </c>
    </row>
    <row r="3" spans="2:3" ht="13.5">
      <c r="B3" s="22">
        <v>37622</v>
      </c>
      <c r="C3" s="23" t="s">
        <v>32</v>
      </c>
    </row>
    <row r="4" spans="2:3" ht="13.5">
      <c r="B4" s="22">
        <v>37634</v>
      </c>
      <c r="C4" s="23" t="s">
        <v>33</v>
      </c>
    </row>
    <row r="5" spans="2:3" ht="13.5">
      <c r="B5" s="22">
        <v>37663</v>
      </c>
      <c r="C5" s="23" t="s">
        <v>34</v>
      </c>
    </row>
    <row r="6" spans="2:3" ht="13.5">
      <c r="B6" s="22">
        <v>37701</v>
      </c>
      <c r="C6" s="23" t="s">
        <v>35</v>
      </c>
    </row>
    <row r="7" spans="2:3" ht="13.5">
      <c r="B7" s="22">
        <v>37740</v>
      </c>
      <c r="C7" s="23" t="s">
        <v>36</v>
      </c>
    </row>
    <row r="8" spans="2:3" ht="13.5">
      <c r="B8" s="22">
        <v>37741</v>
      </c>
      <c r="C8" s="23" t="s">
        <v>28</v>
      </c>
    </row>
    <row r="9" spans="2:3" ht="13.5">
      <c r="B9" s="22">
        <v>37742</v>
      </c>
      <c r="C9" s="23" t="s">
        <v>28</v>
      </c>
    </row>
    <row r="10" spans="2:3" ht="13.5">
      <c r="B10" s="22">
        <v>37743</v>
      </c>
      <c r="C10" s="23" t="s">
        <v>27</v>
      </c>
    </row>
    <row r="11" spans="2:3" ht="13.5">
      <c r="B11" s="22">
        <v>37744</v>
      </c>
      <c r="C11" s="23" t="s">
        <v>37</v>
      </c>
    </row>
    <row r="12" spans="2:3" ht="13.5">
      <c r="B12" s="22">
        <v>37745</v>
      </c>
      <c r="C12" s="23" t="s">
        <v>28</v>
      </c>
    </row>
    <row r="13" spans="2:3" ht="13.5">
      <c r="B13" s="22">
        <v>37746</v>
      </c>
      <c r="C13" s="23" t="s">
        <v>38</v>
      </c>
    </row>
    <row r="14" spans="2:3" ht="13.5">
      <c r="B14" s="22">
        <v>37823</v>
      </c>
      <c r="C14" s="23" t="s">
        <v>39</v>
      </c>
    </row>
    <row r="15" spans="2:3" ht="13.5">
      <c r="B15" s="22">
        <v>37844</v>
      </c>
      <c r="C15" s="23" t="s">
        <v>29</v>
      </c>
    </row>
    <row r="16" spans="2:3" ht="13.5">
      <c r="B16" s="22">
        <v>37845</v>
      </c>
      <c r="C16" s="23" t="s">
        <v>29</v>
      </c>
    </row>
    <row r="17" spans="2:3" ht="13.5">
      <c r="B17" s="22">
        <v>37846</v>
      </c>
      <c r="C17" s="23" t="s">
        <v>29</v>
      </c>
    </row>
    <row r="18" spans="2:3" ht="13.5">
      <c r="B18" s="22">
        <v>37847</v>
      </c>
      <c r="C18" s="23" t="s">
        <v>29</v>
      </c>
    </row>
    <row r="19" spans="2:3" ht="13.5">
      <c r="B19" s="22">
        <v>37848</v>
      </c>
      <c r="C19" s="23" t="s">
        <v>29</v>
      </c>
    </row>
    <row r="20" spans="2:3" ht="13.5">
      <c r="B20" s="22">
        <v>37879</v>
      </c>
      <c r="C20" s="23" t="s">
        <v>40</v>
      </c>
    </row>
    <row r="21" spans="2:3" ht="13.5">
      <c r="B21" s="22">
        <v>37887</v>
      </c>
      <c r="C21" s="23" t="s">
        <v>41</v>
      </c>
    </row>
    <row r="22" spans="2:3" ht="13.5">
      <c r="B22" s="22">
        <v>37907</v>
      </c>
      <c r="C22" s="23" t="s">
        <v>42</v>
      </c>
    </row>
    <row r="23" spans="2:3" ht="13.5">
      <c r="B23" s="22">
        <v>37928</v>
      </c>
      <c r="C23" s="23" t="s">
        <v>43</v>
      </c>
    </row>
    <row r="24" spans="2:3" ht="13.5">
      <c r="B24" s="22">
        <v>37948</v>
      </c>
      <c r="C24" s="23" t="s">
        <v>44</v>
      </c>
    </row>
    <row r="25" spans="2:3" ht="13.5">
      <c r="B25" s="22">
        <v>37949</v>
      </c>
      <c r="C25" s="23" t="s">
        <v>45</v>
      </c>
    </row>
    <row r="26" spans="2:3" ht="13.5">
      <c r="B26" s="22">
        <v>37978</v>
      </c>
      <c r="C26" s="23" t="s">
        <v>46</v>
      </c>
    </row>
    <row r="27" spans="2:3" ht="13.5">
      <c r="B27" s="22">
        <v>37984</v>
      </c>
      <c r="C27" s="23" t="s">
        <v>26</v>
      </c>
    </row>
    <row r="28" spans="2:3" ht="13.5">
      <c r="B28" s="22">
        <v>37985</v>
      </c>
      <c r="C28" s="23" t="s">
        <v>26</v>
      </c>
    </row>
    <row r="29" spans="2:3" ht="13.5">
      <c r="B29" s="22">
        <v>37986</v>
      </c>
      <c r="C29" s="23" t="s">
        <v>26</v>
      </c>
    </row>
    <row r="30" spans="2:3" ht="13.5">
      <c r="B30" s="22">
        <v>37987</v>
      </c>
      <c r="C30" s="23" t="s">
        <v>47</v>
      </c>
    </row>
    <row r="31" spans="2:3" ht="13.5">
      <c r="B31" s="22">
        <v>37988</v>
      </c>
      <c r="C31" s="23" t="s">
        <v>25</v>
      </c>
    </row>
    <row r="32" spans="2:3" ht="13.5">
      <c r="B32" s="22">
        <v>37989</v>
      </c>
      <c r="C32" s="23" t="s">
        <v>25</v>
      </c>
    </row>
    <row r="33" spans="2:3" ht="13.5">
      <c r="B33" s="22">
        <v>37990</v>
      </c>
      <c r="C33" s="23" t="s">
        <v>25</v>
      </c>
    </row>
    <row r="34" spans="2:3" ht="13.5">
      <c r="B34" s="22">
        <v>37998</v>
      </c>
      <c r="C34" s="23" t="s">
        <v>48</v>
      </c>
    </row>
    <row r="35" spans="2:3" ht="13.5">
      <c r="B35" s="22">
        <v>38028</v>
      </c>
      <c r="C35" s="23" t="s">
        <v>49</v>
      </c>
    </row>
    <row r="36" spans="2:3" ht="14.25" thickBot="1">
      <c r="B36" s="24">
        <v>38066</v>
      </c>
      <c r="C36" s="25" t="s">
        <v>50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Yoshihiro Yamada</dc:creator>
  <cp:keywords/>
  <dc:description/>
  <cp:lastModifiedBy>watanabe</cp:lastModifiedBy>
  <cp:lastPrinted>2003-06-13T14:50:54Z</cp:lastPrinted>
  <dcterms:created xsi:type="dcterms:W3CDTF">2003-06-13T14:21:19Z</dcterms:created>
  <dcterms:modified xsi:type="dcterms:W3CDTF">2004-01-03T16:40:50Z</dcterms:modified>
  <cp:category/>
  <cp:version/>
  <cp:contentType/>
  <cp:contentStatus/>
</cp:coreProperties>
</file>